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MATENG_Projects\"/>
    </mc:Choice>
  </mc:AlternateContent>
  <bookViews>
    <workbookView xWindow="0" yWindow="0" windowWidth="23040" windowHeight="87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32" i="1"/>
  <c r="H27" i="1" l="1"/>
  <c r="H28" i="1" s="1"/>
  <c r="D30" i="1" l="1"/>
  <c r="D29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C30" i="1" l="1"/>
  <c r="C29" i="1"/>
  <c r="B30" i="1"/>
  <c r="B29" i="1"/>
  <c r="C3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<sst xmlns="http://schemas.openxmlformats.org/spreadsheetml/2006/main" count="52" uniqueCount="41">
  <si>
    <t>LEFT</t>
  </si>
  <si>
    <t>RIGHT</t>
  </si>
  <si>
    <t>Spokes</t>
  </si>
  <si>
    <t>Steel</t>
  </si>
  <si>
    <t>Diameter</t>
  </si>
  <si>
    <t>Target Tension</t>
  </si>
  <si>
    <t xml:space="preserve">Target Reading </t>
  </si>
  <si>
    <t>Always view the wheel from the right</t>
  </si>
  <si>
    <t>Spoke numbers go up in CW direction</t>
  </si>
  <si>
    <t>Reading</t>
  </si>
  <si>
    <t>Spoke Number</t>
  </si>
  <si>
    <t>AVG</t>
  </si>
  <si>
    <t>STD DEV</t>
  </si>
  <si>
    <t>From Rim Manufacture.  This is typically 100 kGf to 120 Kgf</t>
  </si>
  <si>
    <t>COMMENT:</t>
  </si>
  <si>
    <t>OVERALL</t>
  </si>
  <si>
    <t>REAR WHEELS:</t>
  </si>
  <si>
    <t>(measured)</t>
  </si>
  <si>
    <t>(left side this fraction of right)</t>
  </si>
  <si>
    <t>(right side tension to target)</t>
  </si>
  <si>
    <t>[mm]</t>
  </si>
  <si>
    <t>[Kgf]</t>
  </si>
  <si>
    <t>Left Target [Kgf]</t>
  </si>
  <si>
    <t>Left Target [reading]</t>
  </si>
  <si>
    <t>alpha [deg]</t>
  </si>
  <si>
    <t>beta [deg]</t>
  </si>
  <si>
    <t>Apply blue Loctite to threads after satisfied with true</t>
  </si>
  <si>
    <t>Tension Ratio Goal:</t>
  </si>
  <si>
    <t>Lateral Deviation:</t>
  </si>
  <si>
    <t>Radial Deviation:</t>
  </si>
  <si>
    <t>[+/-mm]</t>
  </si>
  <si>
    <t>[+/-in]</t>
  </si>
  <si>
    <t>Tension Ratio (implied):</t>
  </si>
  <si>
    <t>ITERATION</t>
  </si>
  <si>
    <t>+1/4T All Spokes, then True</t>
  </si>
  <si>
    <t>Use this table to hand-write the next measurement iteration</t>
  </si>
  <si>
    <t>(from tension tool table)</t>
  </si>
  <si>
    <t>[no units]</t>
  </si>
  <si>
    <t>From spoke tension tool table</t>
  </si>
  <si>
    <t>Enter Data into Yellow Cells</t>
  </si>
  <si>
    <t>By: Thomas Mathews, Mathews Engineering,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</si>
</sst>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 indent="1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0" fillId="0" borderId="1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2" borderId="1" xfId="1" applyBorder="1" applyAlignment="1">
      <alignment horizontal="center"/>
    </xf>
    <xf numFmtId="2" fontId="3" fillId="2" borderId="1" xfId="1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quotePrefix="1" applyFont="1"/>
    <xf numFmtId="0" fontId="3" fillId="2" borderId="0" xfId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Tension Diagram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80993000874893"/>
          <c:y val="0.21611876640419947"/>
          <c:w val="0.41868525809273843"/>
          <c:h val="0.69780876348789733"/>
        </c:manualLayout>
      </c:layout>
      <c:radarChart>
        <c:radarStyle val="marker"/>
        <c:varyColors val="0"/>
        <c:ser>
          <c:idx val="0"/>
          <c:order val="0"/>
          <c:tx>
            <c:v>Left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Sheet1!$B$9:$B$26</c:f>
              <c:numCache>
                <c:formatCode>General</c:formatCode>
                <c:ptCount val="1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23</c:v>
                </c:pt>
                <c:pt idx="4">
                  <c:v>13</c:v>
                </c:pt>
                <c:pt idx="5">
                  <c:v>16</c:v>
                </c:pt>
                <c:pt idx="6">
                  <c:v>19</c:v>
                </c:pt>
                <c:pt idx="7">
                  <c:v>21</c:v>
                </c:pt>
                <c:pt idx="8">
                  <c:v>16</c:v>
                </c:pt>
                <c:pt idx="9">
                  <c:v>18</c:v>
                </c:pt>
                <c:pt idx="10">
                  <c:v>21</c:v>
                </c:pt>
                <c:pt idx="11">
                  <c:v>19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21</c:v>
                </c:pt>
                <c:pt idx="16">
                  <c:v>16</c:v>
                </c:pt>
                <c:pt idx="17">
                  <c:v>19</c:v>
                </c:pt>
              </c:numCache>
            </c:numRef>
          </c:val>
        </c:ser>
        <c:ser>
          <c:idx val="1"/>
          <c:order val="1"/>
          <c:tx>
            <c:v>Right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Sheet1!$C$9:$C$26</c:f>
              <c:numCache>
                <c:formatCode>General</c:formatCode>
                <c:ptCount val="18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25</c:v>
                </c:pt>
                <c:pt idx="6">
                  <c:v>25</c:v>
                </c:pt>
                <c:pt idx="7">
                  <c:v>24</c:v>
                </c:pt>
                <c:pt idx="8">
                  <c:v>27</c:v>
                </c:pt>
                <c:pt idx="9">
                  <c:v>24</c:v>
                </c:pt>
                <c:pt idx="10">
                  <c:v>25</c:v>
                </c:pt>
                <c:pt idx="11">
                  <c:v>23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691032"/>
        <c:axId val="415696128"/>
      </c:radarChart>
      <c:catAx>
        <c:axId val="415691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96128"/>
        <c:crosses val="autoZero"/>
        <c:auto val="1"/>
        <c:lblAlgn val="ctr"/>
        <c:lblOffset val="100"/>
        <c:noMultiLvlLbl val="0"/>
      </c:catAx>
      <c:valAx>
        <c:axId val="41569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9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327660</xdr:colOff>
      <xdr:row>7</xdr:row>
      <xdr:rowOff>110490</xdr:rowOff>
    </xdr:from>
    <xdr:to>
      <xdr:col>11</xdr:col>
      <xdr:colOff>22860</xdr:colOff>
      <xdr:row>22</xdr:row>
      <xdr:rowOff>110490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A34" sqref="A34"/>
    </sheetView>
  </sheetViews>
  <sheetFormatPr defaultRowHeight="14.4" x14ac:dyDescent="0.3"/>
  <cols>
    <col min="1" max="1" width="17" style="1" customWidth="1"/>
    <col min="2" max="4" width="8.88671875" style="1"/>
  </cols>
  <sheetData>
    <row r="1" spans="1:12" ht="15" customHeight="1" thickBot="1" x14ac:dyDescent="0.35">
      <c r="A1" s="5" t="s">
        <v>2</v>
      </c>
      <c r="B1" s="6" t="s">
        <v>3</v>
      </c>
      <c r="E1" s="37" t="s">
        <v>14</v>
      </c>
      <c r="F1" s="38" t="s">
        <v>34</v>
      </c>
      <c r="J1" s="24" t="s">
        <v>33</v>
      </c>
      <c r="K1" s="25">
        <v>1</v>
      </c>
      <c r="L1" s="26"/>
    </row>
    <row r="2" spans="1:12" ht="15" customHeight="1" thickBot="1" x14ac:dyDescent="0.35">
      <c r="A2" s="5" t="s">
        <v>4</v>
      </c>
      <c r="B2" s="6">
        <v>1.8</v>
      </c>
      <c r="C2" s="1" t="s">
        <v>20</v>
      </c>
      <c r="D2" s="3"/>
      <c r="J2" s="27"/>
      <c r="K2" s="28"/>
      <c r="L2" s="29"/>
    </row>
    <row r="3" spans="1:12" ht="15" customHeight="1" thickBot="1" x14ac:dyDescent="0.35">
      <c r="A3" s="5" t="s">
        <v>5</v>
      </c>
      <c r="B3" s="6">
        <v>110</v>
      </c>
      <c r="C3" s="1" t="s">
        <v>21</v>
      </c>
      <c r="D3" s="4" t="s">
        <v>13</v>
      </c>
      <c r="J3" s="27"/>
      <c r="K3" s="28"/>
      <c r="L3" s="29"/>
    </row>
    <row r="4" spans="1:12" ht="15" thickBot="1" x14ac:dyDescent="0.35">
      <c r="A4" s="5" t="s">
        <v>6</v>
      </c>
      <c r="B4" s="33">
        <v>24</v>
      </c>
      <c r="C4" s="1" t="s">
        <v>37</v>
      </c>
      <c r="D4" s="4" t="s">
        <v>38</v>
      </c>
      <c r="J4" s="30"/>
      <c r="K4" s="31"/>
      <c r="L4" s="32"/>
    </row>
    <row r="5" spans="1:12" x14ac:dyDescent="0.3">
      <c r="A5" s="35"/>
      <c r="B5" s="36"/>
      <c r="D5" s="4"/>
      <c r="L5" s="10" t="s">
        <v>7</v>
      </c>
    </row>
    <row r="6" spans="1:12" ht="15" thickBot="1" x14ac:dyDescent="0.35">
      <c r="E6" s="39" t="s">
        <v>39</v>
      </c>
      <c r="F6" s="39"/>
      <c r="G6" s="39"/>
      <c r="L6" s="10" t="s">
        <v>8</v>
      </c>
    </row>
    <row r="7" spans="1:12" ht="15" thickBot="1" x14ac:dyDescent="0.35">
      <c r="A7" s="5"/>
      <c r="B7" s="8" t="s">
        <v>9</v>
      </c>
      <c r="C7" s="8"/>
      <c r="L7" s="10" t="s">
        <v>26</v>
      </c>
    </row>
    <row r="8" spans="1:12" ht="15" thickBot="1" x14ac:dyDescent="0.35">
      <c r="A8" s="5" t="s">
        <v>10</v>
      </c>
      <c r="B8" s="5" t="s">
        <v>0</v>
      </c>
      <c r="C8" s="7" t="s">
        <v>1</v>
      </c>
    </row>
    <row r="9" spans="1:12" ht="15" thickBot="1" x14ac:dyDescent="0.35">
      <c r="A9" s="5">
        <v>1</v>
      </c>
      <c r="B9" s="33">
        <v>18</v>
      </c>
      <c r="C9" s="33">
        <v>24</v>
      </c>
    </row>
    <row r="10" spans="1:12" ht="15" thickBot="1" x14ac:dyDescent="0.35">
      <c r="A10" s="5">
        <f>A9+1</f>
        <v>2</v>
      </c>
      <c r="B10" s="33">
        <v>18</v>
      </c>
      <c r="C10" s="33">
        <v>24</v>
      </c>
    </row>
    <row r="11" spans="1:12" ht="15" thickBot="1" x14ac:dyDescent="0.35">
      <c r="A11" s="5">
        <f t="shared" ref="A11:A26" si="0">A10+1</f>
        <v>3</v>
      </c>
      <c r="B11" s="33">
        <v>18</v>
      </c>
      <c r="C11" s="33">
        <v>24</v>
      </c>
    </row>
    <row r="12" spans="1:12" ht="15" thickBot="1" x14ac:dyDescent="0.35">
      <c r="A12" s="5">
        <f t="shared" si="0"/>
        <v>4</v>
      </c>
      <c r="B12" s="33">
        <v>23</v>
      </c>
      <c r="C12" s="33">
        <v>24</v>
      </c>
    </row>
    <row r="13" spans="1:12" ht="15" thickBot="1" x14ac:dyDescent="0.35">
      <c r="A13" s="5">
        <f t="shared" si="0"/>
        <v>5</v>
      </c>
      <c r="B13" s="33">
        <v>13</v>
      </c>
      <c r="C13" s="33">
        <v>22</v>
      </c>
    </row>
    <row r="14" spans="1:12" ht="15" thickBot="1" x14ac:dyDescent="0.35">
      <c r="A14" s="5">
        <f t="shared" si="0"/>
        <v>6</v>
      </c>
      <c r="B14" s="33">
        <v>16</v>
      </c>
      <c r="C14" s="33">
        <v>25</v>
      </c>
    </row>
    <row r="15" spans="1:12" ht="15" thickBot="1" x14ac:dyDescent="0.35">
      <c r="A15" s="5">
        <f t="shared" si="0"/>
        <v>7</v>
      </c>
      <c r="B15" s="33">
        <v>19</v>
      </c>
      <c r="C15" s="33">
        <v>25</v>
      </c>
    </row>
    <row r="16" spans="1:12" ht="15" thickBot="1" x14ac:dyDescent="0.35">
      <c r="A16" s="5">
        <f t="shared" si="0"/>
        <v>8</v>
      </c>
      <c r="B16" s="33">
        <v>21</v>
      </c>
      <c r="C16" s="33">
        <v>24</v>
      </c>
    </row>
    <row r="17" spans="1:11" ht="15" thickBot="1" x14ac:dyDescent="0.35">
      <c r="A17" s="5">
        <f t="shared" si="0"/>
        <v>9</v>
      </c>
      <c r="B17" s="33">
        <v>16</v>
      </c>
      <c r="C17" s="33">
        <v>27</v>
      </c>
    </row>
    <row r="18" spans="1:11" ht="15" thickBot="1" x14ac:dyDescent="0.35">
      <c r="A18" s="5">
        <f t="shared" si="0"/>
        <v>10</v>
      </c>
      <c r="B18" s="33">
        <v>18</v>
      </c>
      <c r="C18" s="33">
        <v>24</v>
      </c>
    </row>
    <row r="19" spans="1:11" ht="15" thickBot="1" x14ac:dyDescent="0.35">
      <c r="A19" s="5">
        <f t="shared" si="0"/>
        <v>11</v>
      </c>
      <c r="B19" s="33">
        <v>21</v>
      </c>
      <c r="C19" s="33">
        <v>25</v>
      </c>
    </row>
    <row r="20" spans="1:11" ht="15" thickBot="1" x14ac:dyDescent="0.35">
      <c r="A20" s="5">
        <f t="shared" si="0"/>
        <v>12</v>
      </c>
      <c r="B20" s="33">
        <v>19</v>
      </c>
      <c r="C20" s="33">
        <v>23</v>
      </c>
    </row>
    <row r="21" spans="1:11" ht="15" thickBot="1" x14ac:dyDescent="0.35">
      <c r="A21" s="5">
        <f t="shared" si="0"/>
        <v>13</v>
      </c>
      <c r="B21" s="33">
        <v>17</v>
      </c>
      <c r="C21" s="33">
        <v>26</v>
      </c>
    </row>
    <row r="22" spans="1:11" ht="15" thickBot="1" x14ac:dyDescent="0.35">
      <c r="A22" s="5">
        <f t="shared" si="0"/>
        <v>14</v>
      </c>
      <c r="B22" s="33">
        <v>18</v>
      </c>
      <c r="C22" s="33">
        <v>24</v>
      </c>
    </row>
    <row r="23" spans="1:11" ht="15" thickBot="1" x14ac:dyDescent="0.35">
      <c r="A23" s="5">
        <f t="shared" si="0"/>
        <v>15</v>
      </c>
      <c r="B23" s="33">
        <v>19</v>
      </c>
      <c r="C23" s="33">
        <v>22</v>
      </c>
    </row>
    <row r="24" spans="1:11" ht="15" thickBot="1" x14ac:dyDescent="0.35">
      <c r="A24" s="5">
        <f t="shared" si="0"/>
        <v>16</v>
      </c>
      <c r="B24" s="33">
        <v>21</v>
      </c>
      <c r="C24" s="33">
        <v>24</v>
      </c>
      <c r="F24" s="11" t="s">
        <v>16</v>
      </c>
      <c r="G24" s="11"/>
      <c r="H24" s="11"/>
      <c r="I24" s="11"/>
      <c r="J24" s="11"/>
      <c r="K24" s="11"/>
    </row>
    <row r="25" spans="1:11" ht="15" thickBot="1" x14ac:dyDescent="0.35">
      <c r="A25" s="5">
        <f t="shared" si="0"/>
        <v>17</v>
      </c>
      <c r="B25" s="33">
        <v>16</v>
      </c>
      <c r="C25" s="33">
        <v>24</v>
      </c>
      <c r="F25" s="12" t="s">
        <v>24</v>
      </c>
      <c r="G25" s="12"/>
      <c r="H25" s="34">
        <v>6.75</v>
      </c>
      <c r="I25" s="8" t="s">
        <v>17</v>
      </c>
      <c r="J25" s="8"/>
      <c r="K25" s="8"/>
    </row>
    <row r="26" spans="1:11" ht="15" thickBot="1" x14ac:dyDescent="0.35">
      <c r="A26" s="5">
        <f t="shared" si="0"/>
        <v>18</v>
      </c>
      <c r="B26" s="33">
        <v>19</v>
      </c>
      <c r="C26" s="33">
        <v>24</v>
      </c>
      <c r="F26" s="12" t="s">
        <v>25</v>
      </c>
      <c r="G26" s="12"/>
      <c r="H26" s="34">
        <v>3.5</v>
      </c>
      <c r="I26" s="8" t="s">
        <v>17</v>
      </c>
      <c r="J26" s="8"/>
      <c r="K26" s="8"/>
    </row>
    <row r="27" spans="1:11" ht="15" thickBot="1" x14ac:dyDescent="0.35">
      <c r="F27" s="14"/>
      <c r="G27" s="15" t="s">
        <v>27</v>
      </c>
      <c r="H27" s="16">
        <f>SIN(2*PI()*H26/360)/SIN(2*PI()*H25/360)</f>
        <v>0.51939672695880357</v>
      </c>
      <c r="I27" s="8" t="s">
        <v>18</v>
      </c>
      <c r="J27" s="8"/>
      <c r="K27" s="8"/>
    </row>
    <row r="28" spans="1:11" ht="15" thickBot="1" x14ac:dyDescent="0.35">
      <c r="A28" s="7"/>
      <c r="B28" s="7" t="s">
        <v>0</v>
      </c>
      <c r="C28" s="7" t="s">
        <v>1</v>
      </c>
      <c r="D28" s="7" t="s">
        <v>15</v>
      </c>
      <c r="F28" s="14"/>
      <c r="G28" s="17" t="s">
        <v>22</v>
      </c>
      <c r="H28" s="18">
        <f>H27*B3</f>
        <v>57.13363996546839</v>
      </c>
      <c r="I28" s="8" t="s">
        <v>19</v>
      </c>
      <c r="J28" s="8"/>
      <c r="K28" s="8"/>
    </row>
    <row r="29" spans="1:11" ht="15" thickBot="1" x14ac:dyDescent="0.35">
      <c r="A29" s="7" t="s">
        <v>11</v>
      </c>
      <c r="B29" s="9">
        <f>AVERAGE(B9:B26)</f>
        <v>18.333333333333332</v>
      </c>
      <c r="C29" s="9">
        <f>AVERAGE(C9:C26)</f>
        <v>24.166666666666668</v>
      </c>
      <c r="D29" s="9">
        <f>AVERAGE(B9:C26)</f>
        <v>21.25</v>
      </c>
      <c r="F29" s="14"/>
      <c r="G29" s="17" t="s">
        <v>23</v>
      </c>
      <c r="H29" s="7">
        <v>19</v>
      </c>
      <c r="I29" s="8" t="s">
        <v>36</v>
      </c>
      <c r="J29" s="8"/>
      <c r="K29" s="8"/>
    </row>
    <row r="30" spans="1:11" ht="15" thickBot="1" x14ac:dyDescent="0.35">
      <c r="A30" s="7" t="s">
        <v>12</v>
      </c>
      <c r="B30" s="9">
        <f>_xlfn.STDEV.P(B9:B26)</f>
        <v>2.2607766610417559</v>
      </c>
      <c r="C30" s="9">
        <f>_xlfn.STDEV.P(C9:C26)</f>
        <v>1.1666666666666667</v>
      </c>
      <c r="D30" s="9">
        <f>_xlfn.STDEV.P(B9:C26)</f>
        <v>3.4268141991586814</v>
      </c>
      <c r="G30" s="19"/>
    </row>
    <row r="31" spans="1:11" ht="15" thickBot="1" x14ac:dyDescent="0.35">
      <c r="A31" s="8" t="s">
        <v>32</v>
      </c>
      <c r="B31" s="8"/>
      <c r="C31" s="22">
        <f>B29/C29</f>
        <v>0.75862068965517238</v>
      </c>
      <c r="D31" s="23"/>
      <c r="F31" s="14"/>
      <c r="G31" s="14"/>
      <c r="H31" s="6" t="s">
        <v>30</v>
      </c>
      <c r="I31" s="6" t="s">
        <v>31</v>
      </c>
    </row>
    <row r="32" spans="1:11" ht="15" thickBot="1" x14ac:dyDescent="0.35">
      <c r="F32" s="20" t="s">
        <v>28</v>
      </c>
      <c r="G32" s="20"/>
      <c r="H32" s="34">
        <v>0.1</v>
      </c>
      <c r="I32" s="21">
        <f>H32/25.4</f>
        <v>3.9370078740157488E-3</v>
      </c>
    </row>
    <row r="33" spans="1:9" ht="15" thickBot="1" x14ac:dyDescent="0.35">
      <c r="A33" s="4" t="s">
        <v>40</v>
      </c>
      <c r="F33" s="20" t="s">
        <v>29</v>
      </c>
      <c r="G33" s="20"/>
      <c r="H33" s="34">
        <v>0.15</v>
      </c>
      <c r="I33" s="21">
        <f>H33/25.4</f>
        <v>5.905511811023622E-3</v>
      </c>
    </row>
    <row r="38" spans="1:9" x14ac:dyDescent="0.3">
      <c r="A38" s="2" t="s">
        <v>35</v>
      </c>
    </row>
    <row r="39" spans="1:9" ht="15" thickBot="1" x14ac:dyDescent="0.35"/>
    <row r="40" spans="1:9" ht="15" thickBot="1" x14ac:dyDescent="0.35">
      <c r="A40" s="7"/>
      <c r="B40" s="8" t="s">
        <v>9</v>
      </c>
      <c r="C40" s="8"/>
    </row>
    <row r="41" spans="1:9" ht="15" thickBot="1" x14ac:dyDescent="0.35">
      <c r="A41" s="7" t="s">
        <v>10</v>
      </c>
      <c r="B41" s="7" t="s">
        <v>0</v>
      </c>
      <c r="C41" s="7" t="s">
        <v>1</v>
      </c>
    </row>
    <row r="42" spans="1:9" ht="15" thickBot="1" x14ac:dyDescent="0.35">
      <c r="A42" s="7">
        <v>1</v>
      </c>
      <c r="B42" s="7"/>
      <c r="C42" s="7"/>
    </row>
    <row r="43" spans="1:9" ht="15" thickBot="1" x14ac:dyDescent="0.35">
      <c r="A43" s="7">
        <f>A42+1</f>
        <v>2</v>
      </c>
      <c r="B43" s="7"/>
      <c r="C43" s="7"/>
    </row>
    <row r="44" spans="1:9" ht="15" thickBot="1" x14ac:dyDescent="0.35">
      <c r="A44" s="7">
        <f t="shared" ref="A44:A59" si="1">A43+1</f>
        <v>3</v>
      </c>
      <c r="B44" s="7"/>
      <c r="C44" s="7"/>
    </row>
    <row r="45" spans="1:9" ht="15" thickBot="1" x14ac:dyDescent="0.35">
      <c r="A45" s="7">
        <f t="shared" si="1"/>
        <v>4</v>
      </c>
      <c r="B45" s="7"/>
      <c r="C45" s="7"/>
    </row>
    <row r="46" spans="1:9" ht="15" thickBot="1" x14ac:dyDescent="0.35">
      <c r="A46" s="7">
        <f t="shared" si="1"/>
        <v>5</v>
      </c>
      <c r="B46" s="7"/>
      <c r="C46" s="7"/>
      <c r="E46" s="14"/>
      <c r="F46" s="14"/>
      <c r="G46" s="6" t="s">
        <v>30</v>
      </c>
      <c r="H46" s="6" t="s">
        <v>31</v>
      </c>
    </row>
    <row r="47" spans="1:9" ht="15" thickBot="1" x14ac:dyDescent="0.35">
      <c r="A47" s="7">
        <f t="shared" si="1"/>
        <v>6</v>
      </c>
      <c r="B47" s="7"/>
      <c r="C47" s="7"/>
      <c r="E47" s="20" t="s">
        <v>28</v>
      </c>
      <c r="F47" s="20"/>
      <c r="G47" s="13"/>
      <c r="H47" s="21"/>
    </row>
    <row r="48" spans="1:9" ht="15" thickBot="1" x14ac:dyDescent="0.35">
      <c r="A48" s="7">
        <f t="shared" si="1"/>
        <v>7</v>
      </c>
      <c r="B48" s="7"/>
      <c r="C48" s="7"/>
      <c r="E48" s="20" t="s">
        <v>29</v>
      </c>
      <c r="F48" s="20"/>
      <c r="G48" s="13"/>
      <c r="H48" s="21"/>
    </row>
    <row r="49" spans="1:3" ht="15" thickBot="1" x14ac:dyDescent="0.35">
      <c r="A49" s="7">
        <f t="shared" si="1"/>
        <v>8</v>
      </c>
      <c r="B49" s="7"/>
      <c r="C49" s="7"/>
    </row>
    <row r="50" spans="1:3" ht="15" thickBot="1" x14ac:dyDescent="0.35">
      <c r="A50" s="7">
        <f t="shared" si="1"/>
        <v>9</v>
      </c>
      <c r="B50" s="7"/>
      <c r="C50" s="7"/>
    </row>
    <row r="51" spans="1:3" ht="15" thickBot="1" x14ac:dyDescent="0.35">
      <c r="A51" s="7">
        <f t="shared" si="1"/>
        <v>10</v>
      </c>
      <c r="B51" s="7"/>
      <c r="C51" s="7"/>
    </row>
    <row r="52" spans="1:3" ht="15" thickBot="1" x14ac:dyDescent="0.35">
      <c r="A52" s="7">
        <f t="shared" si="1"/>
        <v>11</v>
      </c>
      <c r="B52" s="7"/>
      <c r="C52" s="7"/>
    </row>
    <row r="53" spans="1:3" ht="15" thickBot="1" x14ac:dyDescent="0.35">
      <c r="A53" s="7">
        <f t="shared" si="1"/>
        <v>12</v>
      </c>
      <c r="B53" s="7"/>
      <c r="C53" s="7"/>
    </row>
    <row r="54" spans="1:3" ht="15" thickBot="1" x14ac:dyDescent="0.35">
      <c r="A54" s="7">
        <f t="shared" si="1"/>
        <v>13</v>
      </c>
      <c r="B54" s="7"/>
      <c r="C54" s="7"/>
    </row>
    <row r="55" spans="1:3" ht="15" thickBot="1" x14ac:dyDescent="0.35">
      <c r="A55" s="7">
        <f t="shared" si="1"/>
        <v>14</v>
      </c>
      <c r="B55" s="7"/>
      <c r="C55" s="7"/>
    </row>
    <row r="56" spans="1:3" ht="15" thickBot="1" x14ac:dyDescent="0.35">
      <c r="A56" s="7">
        <f t="shared" si="1"/>
        <v>15</v>
      </c>
      <c r="B56" s="7"/>
      <c r="C56" s="7"/>
    </row>
    <row r="57" spans="1:3" ht="15" thickBot="1" x14ac:dyDescent="0.35">
      <c r="A57" s="7">
        <f t="shared" si="1"/>
        <v>16</v>
      </c>
      <c r="B57" s="7"/>
      <c r="C57" s="7"/>
    </row>
    <row r="58" spans="1:3" ht="15" thickBot="1" x14ac:dyDescent="0.35">
      <c r="A58" s="7">
        <f t="shared" si="1"/>
        <v>17</v>
      </c>
      <c r="B58" s="7"/>
      <c r="C58" s="7"/>
    </row>
    <row r="59" spans="1:3" ht="15" thickBot="1" x14ac:dyDescent="0.35">
      <c r="A59" s="7">
        <f t="shared" si="1"/>
        <v>18</v>
      </c>
      <c r="B59" s="7"/>
      <c r="C59" s="7"/>
    </row>
  </sheetData>
  <mergeCells count="19">
    <mergeCell ref="E47:F47"/>
    <mergeCell ref="E48:F48"/>
    <mergeCell ref="E6:G6"/>
    <mergeCell ref="K1:L4"/>
    <mergeCell ref="F32:G32"/>
    <mergeCell ref="F33:G33"/>
    <mergeCell ref="A31:B31"/>
    <mergeCell ref="C31:D31"/>
    <mergeCell ref="J1:J4"/>
    <mergeCell ref="B7:C7"/>
    <mergeCell ref="B40:C40"/>
    <mergeCell ref="I25:K25"/>
    <mergeCell ref="I26:K26"/>
    <mergeCell ref="I27:K27"/>
    <mergeCell ref="I28:K28"/>
    <mergeCell ref="I29:K29"/>
    <mergeCell ref="F25:G25"/>
    <mergeCell ref="F26:G26"/>
    <mergeCell ref="F24:K24"/>
  </mergeCells>
  <pageMargins left="0.7" right="0.7" top="0.75" bottom="0.75" header="0.3" footer="0.3"/>
  <pageSetup orientation="landscape" r:id="rId1"/>
  <ignoredErrors>
    <ignoredError sqref="C29:C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2021-12-07T21:56:56Z</cp:lastPrinted>
  <dcterms:created xsi:type="dcterms:W3CDTF">2021-12-07T16:16:59Z</dcterms:created>
  <dcterms:modified xsi:type="dcterms:W3CDTF">2021-12-07T22:04:26Z</dcterms:modified>
</cp:coreProperties>
</file>